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01" yWindow="25" windowWidth="23002" windowHeight="10105"/>
  </bookViews>
  <sheets>
    <sheet name="wybrane" sheetId="1" r:id="rId1"/>
  </sheets>
  <calcPr calcId="125725"/>
</workbook>
</file>

<file path=xl/calcChain.xml><?xml version="1.0" encoding="utf-8"?>
<calcChain xmlns="http://schemas.openxmlformats.org/spreadsheetml/2006/main">
  <c r="K18" i="1"/>
  <c r="K17"/>
  <c r="K16"/>
  <c r="K15"/>
  <c r="K14"/>
</calcChain>
</file>

<file path=xl/sharedStrings.xml><?xml version="1.0" encoding="utf-8"?>
<sst xmlns="http://schemas.openxmlformats.org/spreadsheetml/2006/main" count="191" uniqueCount="66">
  <si>
    <t>Lp.</t>
  </si>
  <si>
    <t>Data transakcji</t>
  </si>
  <si>
    <t>Obręb</t>
  </si>
  <si>
    <t>Ulica</t>
  </si>
  <si>
    <t>Teryt</t>
  </si>
  <si>
    <t>Nr działki(ek)</t>
  </si>
  <si>
    <t>Pow. gruntu w m2</t>
  </si>
  <si>
    <t>Funkjca w planie, studium</t>
  </si>
  <si>
    <t>Rodzaj prawa</t>
  </si>
  <si>
    <t>Cena działek</t>
  </si>
  <si>
    <t>Cena mkw gruntu</t>
  </si>
  <si>
    <t>Położenie</t>
  </si>
  <si>
    <t>pkt.</t>
  </si>
  <si>
    <t>Ogrodzenie</t>
  </si>
  <si>
    <t>Uzbrojenie w zasięgu</t>
  </si>
  <si>
    <t>Dostęp</t>
  </si>
  <si>
    <t>Powierzchnia gruntu</t>
  </si>
  <si>
    <t>Sprzedający</t>
  </si>
  <si>
    <t>Kupujący</t>
  </si>
  <si>
    <t>Opis pełny</t>
  </si>
  <si>
    <t xml:space="preserve"> Hałcnów</t>
  </si>
  <si>
    <t>Oksywska</t>
  </si>
  <si>
    <t>246101_1.0007.</t>
  </si>
  <si>
    <t xml:space="preserve"> 755/52</t>
  </si>
  <si>
    <t>MN</t>
  </si>
  <si>
    <t>własność</t>
  </si>
  <si>
    <t>korzystne</t>
  </si>
  <si>
    <t>częściowe</t>
  </si>
  <si>
    <t>E,W,K,G</t>
  </si>
  <si>
    <t>dobry</t>
  </si>
  <si>
    <t>b.mała</t>
  </si>
  <si>
    <t>osoba fizyczna</t>
  </si>
  <si>
    <t xml:space="preserve"> </t>
  </si>
  <si>
    <t xml:space="preserve"> 723/13</t>
  </si>
  <si>
    <t>brak</t>
  </si>
  <si>
    <t>średnia</t>
  </si>
  <si>
    <t xml:space="preserve"> W cenie udział 4/16 w drodze.</t>
  </si>
  <si>
    <t>Pod Dębem</t>
  </si>
  <si>
    <t xml:space="preserve"> 642/14,21,23</t>
  </si>
  <si>
    <t>b.duża</t>
  </si>
  <si>
    <t>13 Zakrętów</t>
  </si>
  <si>
    <t xml:space="preserve"> 940/14,15</t>
  </si>
  <si>
    <t>przeciętne</t>
  </si>
  <si>
    <t>E</t>
  </si>
  <si>
    <t>utrudniony</t>
  </si>
  <si>
    <t>duża</t>
  </si>
  <si>
    <t xml:space="preserve"> W cenie udział 2/20 w drodze.</t>
  </si>
  <si>
    <t xml:space="preserve"> 4088/11</t>
  </si>
  <si>
    <t xml:space="preserve"> 642/22,24</t>
  </si>
  <si>
    <t>E,W,G</t>
  </si>
  <si>
    <t>przeds., spółka, firma</t>
  </si>
  <si>
    <t xml:space="preserve"> 199/8</t>
  </si>
  <si>
    <t>mała</t>
  </si>
  <si>
    <t xml:space="preserve"> 207/5</t>
  </si>
  <si>
    <t>Marynarska</t>
  </si>
  <si>
    <t xml:space="preserve"> 759/9</t>
  </si>
  <si>
    <t xml:space="preserve"> 199/9</t>
  </si>
  <si>
    <t xml:space="preserve"> 755/11,49</t>
  </si>
  <si>
    <t xml:space="preserve"> 940/16</t>
  </si>
  <si>
    <t xml:space="preserve"> W cenie udział w drodze.</t>
  </si>
  <si>
    <t>Cena</t>
  </si>
  <si>
    <t>Min</t>
  </si>
  <si>
    <t>Średnia</t>
  </si>
  <si>
    <t>Mediana</t>
  </si>
  <si>
    <t>Max</t>
  </si>
  <si>
    <t>Odchylenie Standard.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</si>
</sst>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mm/yyyy"/>
    <numFmt numFmtId="165" formatCode="#,##0\ &quot;zł&quot;"/>
  </numFmts>
  <fonts count="10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49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165" fontId="0" fillId="0" borderId="5" xfId="0" applyNumberFormat="1" applyBorder="1" applyAlignment="1">
      <alignment vertical="center"/>
    </xf>
    <xf numFmtId="165" fontId="0" fillId="0" borderId="7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4" xfId="1" applyNumberFormat="1" applyFont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49" fontId="0" fillId="3" borderId="5" xfId="0" applyNumberForma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3" fontId="0" fillId="3" borderId="5" xfId="0" applyNumberForma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165" fontId="0" fillId="3" borderId="5" xfId="0" applyNumberFormat="1" applyFill="1" applyBorder="1" applyAlignment="1">
      <alignment vertical="center"/>
    </xf>
    <xf numFmtId="165" fontId="0" fillId="3" borderId="7" xfId="0" applyNumberFormat="1" applyFill="1" applyBorder="1" applyAlignment="1">
      <alignment horizontal="center" vertical="center"/>
    </xf>
    <xf numFmtId="165" fontId="0" fillId="0" borderId="5" xfId="1" applyNumberFormat="1" applyFont="1" applyBorder="1" applyAlignment="1">
      <alignment vertical="center"/>
    </xf>
    <xf numFmtId="165" fontId="0" fillId="0" borderId="7" xfId="1" applyNumberFormat="1" applyFont="1" applyBorder="1" applyAlignment="1">
      <alignment horizontal="center" vertical="center"/>
    </xf>
    <xf numFmtId="165" fontId="0" fillId="0" borderId="4" xfId="1" applyNumberFormat="1" applyFont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49" fontId="0" fillId="4" borderId="5" xfId="0" applyNumberForma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3" fontId="0" fillId="4" borderId="5" xfId="0" applyNumberFormat="1" applyFill="1" applyBorder="1" applyAlignment="1">
      <alignment horizontal="right" vertical="center"/>
    </xf>
    <xf numFmtId="0" fontId="0" fillId="4" borderId="5" xfId="0" applyFill="1" applyBorder="1" applyAlignment="1">
      <alignment horizontal="center" vertical="center"/>
    </xf>
    <xf numFmtId="165" fontId="0" fillId="4" borderId="5" xfId="1" applyNumberFormat="1" applyFont="1" applyFill="1" applyBorder="1" applyAlignment="1">
      <alignment vertical="center"/>
    </xf>
    <xf numFmtId="165" fontId="0" fillId="4" borderId="7" xfId="1" applyNumberFormat="1" applyFont="1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49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9" xfId="1" applyNumberFormat="1" applyFont="1" applyBorder="1" applyAlignment="1">
      <alignment horizontal="center" vertical="center"/>
    </xf>
    <xf numFmtId="0" fontId="2" fillId="5" borderId="10" xfId="2" applyFont="1" applyFill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/>
    </xf>
    <xf numFmtId="165" fontId="3" fillId="0" borderId="12" xfId="2" applyNumberFormat="1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165" fontId="4" fillId="0" borderId="7" xfId="2" applyNumberFormat="1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165" fontId="2" fillId="0" borderId="7" xfId="2" applyNumberFormat="1" applyFont="1" applyBorder="1" applyAlignment="1">
      <alignment horizontal="center" vertical="center"/>
    </xf>
    <xf numFmtId="0" fontId="2" fillId="5" borderId="13" xfId="2" applyFont="1" applyFill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/>
    </xf>
    <xf numFmtId="165" fontId="5" fillId="0" borderId="9" xfId="2" applyNumberFormat="1" applyFont="1" applyBorder="1" applyAlignment="1">
      <alignment horizontal="center" vertical="center"/>
    </xf>
    <xf numFmtId="0" fontId="6" fillId="5" borderId="15" xfId="2" applyFont="1" applyFill="1" applyBorder="1" applyAlignment="1">
      <alignment horizontal="center" vertical="center"/>
    </xf>
    <xf numFmtId="0" fontId="6" fillId="5" borderId="16" xfId="2" applyFont="1" applyFill="1" applyBorder="1" applyAlignment="1">
      <alignment horizontal="center" vertical="center"/>
    </xf>
    <xf numFmtId="165" fontId="2" fillId="5" borderId="17" xfId="2" applyNumberFormat="1" applyFont="1" applyFill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1" fillId="0" borderId="0" xfId="2" applyAlignment="1">
      <alignment vertical="center"/>
    </xf>
    <xf numFmtId="0" fontId="8" fillId="0" borderId="0" xfId="2" applyFont="1" applyAlignment="1">
      <alignment vertical="center"/>
    </xf>
    <xf numFmtId="0" fontId="1" fillId="0" borderId="0" xfId="2" applyAlignment="1">
      <alignment horizontal="center" vertical="center"/>
    </xf>
    <xf numFmtId="0" fontId="1" fillId="0" borderId="0" xfId="2" quotePrefix="1" applyFont="1" applyAlignment="1">
      <alignment horizontal="left" vertical="center"/>
    </xf>
    <xf numFmtId="0" fontId="9" fillId="0" borderId="0" xfId="2" quotePrefix="1" applyFont="1" applyAlignment="1">
      <alignment horizontal="right" vertical="center"/>
    </xf>
    <xf numFmtId="165" fontId="9" fillId="0" borderId="0" xfId="2" applyNumberFormat="1" applyFont="1" applyAlignment="1">
      <alignment horizontal="center" vertical="center"/>
    </xf>
    <xf numFmtId="0" fontId="0" fillId="0" borderId="0" xfId="2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49" fontId="2" fillId="6" borderId="2" xfId="0" applyNumberFormat="1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 2" xfId="2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Rozkład cen jednostkowych</a:t>
            </a:r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599801154034319"/>
          <c:y val="0.11356997848817328"/>
          <c:w val="0.80223065012555561"/>
          <c:h val="0.6765542174875259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spPr>
              <a:ln w="25400">
                <a:solidFill>
                  <a:srgbClr val="FF0000"/>
                </a:solidFill>
                <a:prstDash val="lgDashDotDot"/>
              </a:ln>
            </c:spPr>
            <c:trendlineType val="linear"/>
          </c:trendline>
          <c:xVal>
            <c:numRef>
              <c:f>wybrane!$B$2:$B$13</c:f>
              <c:numCache>
                <c:formatCode>mm/yyyy</c:formatCode>
                <c:ptCount val="12"/>
                <c:pt idx="0">
                  <c:v>44208</c:v>
                </c:pt>
                <c:pt idx="1">
                  <c:v>44210</c:v>
                </c:pt>
                <c:pt idx="2">
                  <c:v>44294</c:v>
                </c:pt>
                <c:pt idx="3">
                  <c:v>44295</c:v>
                </c:pt>
                <c:pt idx="4">
                  <c:v>44337</c:v>
                </c:pt>
                <c:pt idx="5">
                  <c:v>44347</c:v>
                </c:pt>
                <c:pt idx="6">
                  <c:v>44355</c:v>
                </c:pt>
                <c:pt idx="7">
                  <c:v>44362</c:v>
                </c:pt>
                <c:pt idx="8">
                  <c:v>44369</c:v>
                </c:pt>
                <c:pt idx="9">
                  <c:v>44376</c:v>
                </c:pt>
                <c:pt idx="10">
                  <c:v>44391</c:v>
                </c:pt>
                <c:pt idx="11">
                  <c:v>44397</c:v>
                </c:pt>
              </c:numCache>
            </c:numRef>
          </c:xVal>
          <c:yVal>
            <c:numRef>
              <c:f>wybrane!$K$2:$K$13</c:f>
              <c:numCache>
                <c:formatCode>#,##0\ "zł"</c:formatCode>
                <c:ptCount val="12"/>
                <c:pt idx="0">
                  <c:v>127</c:v>
                </c:pt>
                <c:pt idx="1">
                  <c:v>120</c:v>
                </c:pt>
                <c:pt idx="2">
                  <c:v>105.8</c:v>
                </c:pt>
                <c:pt idx="3">
                  <c:v>82.44</c:v>
                </c:pt>
                <c:pt idx="4">
                  <c:v>125</c:v>
                </c:pt>
                <c:pt idx="5">
                  <c:v>103.32</c:v>
                </c:pt>
                <c:pt idx="6">
                  <c:v>147</c:v>
                </c:pt>
                <c:pt idx="7">
                  <c:v>106.03</c:v>
                </c:pt>
                <c:pt idx="8">
                  <c:v>117.42</c:v>
                </c:pt>
                <c:pt idx="9">
                  <c:v>147.16999999999999</c:v>
                </c:pt>
                <c:pt idx="10">
                  <c:v>150.38</c:v>
                </c:pt>
                <c:pt idx="11">
                  <c:v>85</c:v>
                </c:pt>
              </c:numCache>
            </c:numRef>
          </c:yVal>
        </c:ser>
        <c:axId val="93634944"/>
        <c:axId val="93636864"/>
      </c:scatterChart>
      <c:valAx>
        <c:axId val="936349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 sz="1200" b="1"/>
                  <a:t>data transakcji</a:t>
                </a:r>
              </a:p>
            </c:rich>
          </c:tx>
          <c:layout>
            <c:manualLayout>
              <c:xMode val="edge"/>
              <c:yMode val="edge"/>
              <c:x val="0.44387292460191541"/>
              <c:y val="0.90906481150083562"/>
            </c:manualLayout>
          </c:layout>
          <c:spPr>
            <a:noFill/>
            <a:ln w="25400">
              <a:noFill/>
            </a:ln>
          </c:spPr>
        </c:title>
        <c:numFmt formatCode="mm/yyyy" sourceLinked="1"/>
        <c:tickLblPos val="nextTo"/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3636864"/>
        <c:crosses val="autoZero"/>
        <c:crossBetween val="midCat"/>
        <c:majorUnit val="12"/>
      </c:valAx>
      <c:valAx>
        <c:axId val="93636864"/>
        <c:scaling>
          <c:orientation val="minMax"/>
          <c:min val="60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 1 m2 </a:t>
                </a:r>
              </a:p>
            </c:rich>
          </c:tx>
          <c:layout>
            <c:manualLayout>
              <c:xMode val="edge"/>
              <c:yMode val="edge"/>
              <c:x val="1.20416343305924E-2"/>
              <c:y val="0.36651613401266264"/>
            </c:manualLayout>
          </c:layout>
          <c:spPr>
            <a:noFill/>
            <a:ln w="25400">
              <a:noFill/>
            </a:ln>
          </c:spPr>
        </c:title>
        <c:numFmt formatCode="#,##0\ &quot;zł&quot;" sourceLinked="1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363494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b="0" i="0"/>
      </a:pPr>
      <a:endParaRPr lang="pl-PL"/>
    </a:p>
  </c:txPr>
  <c:printSettings>
    <c:headerFooter alignWithMargins="0"/>
    <c:pageMargins b="1" l="0.75000000000000366" r="0.7500000000000036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95415</xdr:colOff>
      <xdr:row>21</xdr:row>
      <xdr:rowOff>143123</xdr:rowOff>
    </xdr:from>
    <xdr:to>
      <xdr:col>10</xdr:col>
      <xdr:colOff>580445</xdr:colOff>
      <xdr:row>43</xdr:row>
      <xdr:rowOff>4804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tabSelected="1" workbookViewId="0">
      <pane ySplit="1" topLeftCell="A2" activePane="bottomLeft" state="frozen"/>
      <selection pane="bottomLeft" activeCell="V20" sqref="V20"/>
    </sheetView>
  </sheetViews>
  <sheetFormatPr defaultRowHeight="12.55"/>
  <cols>
    <col min="1" max="1" width="3.6640625" style="3" bestFit="1" customWidth="1"/>
    <col min="2" max="2" width="9.44140625" style="3" customWidth="1"/>
    <col min="3" max="3" width="8.88671875" style="3"/>
    <col min="4" max="4" width="10.5546875" style="3" bestFit="1" customWidth="1"/>
    <col min="5" max="5" width="14" style="3" bestFit="1" customWidth="1"/>
    <col min="6" max="6" width="11.77734375" style="3" bestFit="1" customWidth="1"/>
    <col min="7" max="7" width="6.6640625" style="3" bestFit="1" customWidth="1"/>
    <col min="8" max="10" width="8.88671875" style="3"/>
    <col min="11" max="11" width="6.6640625" style="3" bestFit="1" customWidth="1"/>
    <col min="12" max="12" width="11.44140625" style="3" hidden="1" customWidth="1"/>
    <col min="13" max="13" width="4.109375" style="3" hidden="1" customWidth="1"/>
    <col min="14" max="14" width="11.88671875" style="3" hidden="1" customWidth="1"/>
    <col min="15" max="15" width="4.109375" style="3" hidden="1" customWidth="1"/>
    <col min="16" max="16" width="12.5546875" style="3" hidden="1" customWidth="1"/>
    <col min="17" max="17" width="4.109375" style="3" hidden="1" customWidth="1"/>
    <col min="18" max="18" width="0" style="3" hidden="1" customWidth="1"/>
    <col min="19" max="19" width="4.109375" style="3" hidden="1" customWidth="1"/>
    <col min="20" max="20" width="13.21875" style="3" hidden="1" customWidth="1"/>
    <col min="21" max="21" width="4.109375" style="3" hidden="1" customWidth="1"/>
    <col min="22" max="22" width="12.33203125" style="3" bestFit="1" customWidth="1"/>
    <col min="23" max="23" width="17.6640625" style="3" bestFit="1" customWidth="1"/>
    <col min="24" max="16384" width="8.88671875" style="3"/>
  </cols>
  <sheetData>
    <row r="1" spans="1:24" ht="39.450000000000003">
      <c r="A1" s="64" t="s">
        <v>0</v>
      </c>
      <c r="B1" s="65" t="s">
        <v>1</v>
      </c>
      <c r="C1" s="66" t="s">
        <v>2</v>
      </c>
      <c r="D1" s="65" t="s">
        <v>3</v>
      </c>
      <c r="E1" s="65" t="s">
        <v>4</v>
      </c>
      <c r="F1" s="65" t="s">
        <v>5</v>
      </c>
      <c r="G1" s="65" t="s">
        <v>6</v>
      </c>
      <c r="H1" s="65" t="s">
        <v>7</v>
      </c>
      <c r="I1" s="65" t="s">
        <v>8</v>
      </c>
      <c r="J1" s="65" t="s">
        <v>9</v>
      </c>
      <c r="K1" s="67" t="s">
        <v>10</v>
      </c>
      <c r="L1" s="1" t="s">
        <v>11</v>
      </c>
      <c r="M1" s="1" t="s">
        <v>12</v>
      </c>
      <c r="N1" s="2" t="s">
        <v>13</v>
      </c>
      <c r="O1" s="1" t="s">
        <v>12</v>
      </c>
      <c r="P1" s="2" t="s">
        <v>14</v>
      </c>
      <c r="Q1" s="1" t="s">
        <v>12</v>
      </c>
      <c r="R1" s="2" t="s">
        <v>15</v>
      </c>
      <c r="S1" s="1" t="s">
        <v>12</v>
      </c>
      <c r="T1" s="2" t="s">
        <v>16</v>
      </c>
      <c r="U1" s="1" t="s">
        <v>12</v>
      </c>
      <c r="V1" s="2" t="s">
        <v>17</v>
      </c>
      <c r="W1" s="2" t="s">
        <v>18</v>
      </c>
      <c r="X1" s="2" t="s">
        <v>19</v>
      </c>
    </row>
    <row r="2" spans="1:24">
      <c r="A2" s="4">
        <v>1</v>
      </c>
      <c r="B2" s="5">
        <v>44208</v>
      </c>
      <c r="C2" s="6" t="s">
        <v>20</v>
      </c>
      <c r="D2" s="7" t="s">
        <v>21</v>
      </c>
      <c r="E2" s="7" t="s">
        <v>22</v>
      </c>
      <c r="F2" s="7" t="s">
        <v>23</v>
      </c>
      <c r="G2" s="8">
        <v>700</v>
      </c>
      <c r="H2" s="9" t="s">
        <v>24</v>
      </c>
      <c r="I2" s="9" t="s">
        <v>25</v>
      </c>
      <c r="J2" s="10">
        <v>88900</v>
      </c>
      <c r="K2" s="11">
        <v>127</v>
      </c>
      <c r="L2" s="12" t="s">
        <v>26</v>
      </c>
      <c r="M2" s="13">
        <v>2</v>
      </c>
      <c r="N2" s="9" t="s">
        <v>27</v>
      </c>
      <c r="O2" s="13">
        <v>2</v>
      </c>
      <c r="P2" s="9" t="s">
        <v>28</v>
      </c>
      <c r="Q2" s="13">
        <v>3</v>
      </c>
      <c r="R2" s="9" t="s">
        <v>29</v>
      </c>
      <c r="S2" s="13">
        <v>2</v>
      </c>
      <c r="T2" s="13" t="s">
        <v>30</v>
      </c>
      <c r="U2" s="13">
        <v>5</v>
      </c>
      <c r="V2" s="63" t="s">
        <v>31</v>
      </c>
      <c r="W2" s="63" t="s">
        <v>31</v>
      </c>
      <c r="X2" s="3" t="s">
        <v>32</v>
      </c>
    </row>
    <row r="3" spans="1:24">
      <c r="A3" s="4">
        <v>2</v>
      </c>
      <c r="B3" s="5">
        <v>44210</v>
      </c>
      <c r="C3" s="6" t="s">
        <v>20</v>
      </c>
      <c r="D3" s="7" t="s">
        <v>21</v>
      </c>
      <c r="E3" s="7" t="s">
        <v>22</v>
      </c>
      <c r="F3" s="7" t="s">
        <v>33</v>
      </c>
      <c r="G3" s="8">
        <v>1417</v>
      </c>
      <c r="H3" s="9" t="s">
        <v>24</v>
      </c>
      <c r="I3" s="9" t="s">
        <v>25</v>
      </c>
      <c r="J3" s="10">
        <v>170040</v>
      </c>
      <c r="K3" s="11">
        <v>120</v>
      </c>
      <c r="L3" s="12" t="s">
        <v>26</v>
      </c>
      <c r="M3" s="13">
        <v>2</v>
      </c>
      <c r="N3" s="9" t="s">
        <v>34</v>
      </c>
      <c r="O3" s="13">
        <v>1</v>
      </c>
      <c r="P3" s="9" t="s">
        <v>28</v>
      </c>
      <c r="Q3" s="13">
        <v>3</v>
      </c>
      <c r="R3" s="9" t="s">
        <v>29</v>
      </c>
      <c r="S3" s="13">
        <v>2</v>
      </c>
      <c r="T3" s="14" t="s">
        <v>35</v>
      </c>
      <c r="U3" s="13">
        <v>3</v>
      </c>
      <c r="V3" s="63" t="s">
        <v>31</v>
      </c>
      <c r="W3" s="63" t="s">
        <v>31</v>
      </c>
      <c r="X3" s="3" t="s">
        <v>36</v>
      </c>
    </row>
    <row r="4" spans="1:24">
      <c r="A4" s="4">
        <v>3</v>
      </c>
      <c r="B4" s="5">
        <v>44294</v>
      </c>
      <c r="C4" s="6" t="s">
        <v>20</v>
      </c>
      <c r="D4" s="7" t="s">
        <v>37</v>
      </c>
      <c r="E4" s="7" t="s">
        <v>22</v>
      </c>
      <c r="F4" s="7" t="s">
        <v>38</v>
      </c>
      <c r="G4" s="8">
        <v>3261</v>
      </c>
      <c r="H4" s="9" t="s">
        <v>24</v>
      </c>
      <c r="I4" s="9" t="s">
        <v>25</v>
      </c>
      <c r="J4" s="10">
        <v>345000</v>
      </c>
      <c r="K4" s="11">
        <v>105.8</v>
      </c>
      <c r="L4" s="12" t="s">
        <v>26</v>
      </c>
      <c r="M4" s="13">
        <v>2</v>
      </c>
      <c r="N4" s="9" t="s">
        <v>27</v>
      </c>
      <c r="O4" s="13">
        <v>2</v>
      </c>
      <c r="P4" s="9" t="s">
        <v>28</v>
      </c>
      <c r="Q4" s="13">
        <v>3</v>
      </c>
      <c r="R4" s="9" t="s">
        <v>29</v>
      </c>
      <c r="S4" s="13">
        <v>2</v>
      </c>
      <c r="T4" s="13" t="s">
        <v>39</v>
      </c>
      <c r="U4" s="13">
        <v>1</v>
      </c>
      <c r="V4" s="63" t="s">
        <v>31</v>
      </c>
      <c r="W4" s="63" t="s">
        <v>31</v>
      </c>
      <c r="X4" s="3" t="s">
        <v>32</v>
      </c>
    </row>
    <row r="5" spans="1:24">
      <c r="A5" s="15">
        <v>4</v>
      </c>
      <c r="B5" s="16">
        <v>44295</v>
      </c>
      <c r="C5" s="17" t="s">
        <v>20</v>
      </c>
      <c r="D5" s="18" t="s">
        <v>40</v>
      </c>
      <c r="E5" s="18" t="s">
        <v>22</v>
      </c>
      <c r="F5" s="18" t="s">
        <v>41</v>
      </c>
      <c r="G5" s="19">
        <v>2062</v>
      </c>
      <c r="H5" s="20" t="s">
        <v>24</v>
      </c>
      <c r="I5" s="20" t="s">
        <v>25</v>
      </c>
      <c r="J5" s="21">
        <v>170000</v>
      </c>
      <c r="K5" s="22">
        <v>82.44</v>
      </c>
      <c r="L5" s="12" t="s">
        <v>42</v>
      </c>
      <c r="M5" s="13">
        <v>1</v>
      </c>
      <c r="N5" s="9" t="s">
        <v>34</v>
      </c>
      <c r="O5" s="13">
        <v>2</v>
      </c>
      <c r="P5" s="9" t="s">
        <v>43</v>
      </c>
      <c r="Q5" s="13">
        <v>1</v>
      </c>
      <c r="R5" s="9" t="s">
        <v>44</v>
      </c>
      <c r="S5" s="13">
        <v>1</v>
      </c>
      <c r="T5" s="13" t="s">
        <v>45</v>
      </c>
      <c r="U5" s="13">
        <v>2</v>
      </c>
      <c r="V5" s="63" t="s">
        <v>31</v>
      </c>
      <c r="W5" s="63" t="s">
        <v>31</v>
      </c>
      <c r="X5" s="3" t="s">
        <v>46</v>
      </c>
    </row>
    <row r="6" spans="1:24">
      <c r="A6" s="4">
        <v>5</v>
      </c>
      <c r="B6" s="5">
        <v>44337</v>
      </c>
      <c r="C6" s="6" t="s">
        <v>20</v>
      </c>
      <c r="D6" s="7" t="s">
        <v>40</v>
      </c>
      <c r="E6" s="7" t="s">
        <v>22</v>
      </c>
      <c r="F6" s="7" t="s">
        <v>47</v>
      </c>
      <c r="G6" s="8">
        <v>1200</v>
      </c>
      <c r="H6" s="9" t="s">
        <v>24</v>
      </c>
      <c r="I6" s="9" t="s">
        <v>25</v>
      </c>
      <c r="J6" s="23">
        <v>150000</v>
      </c>
      <c r="K6" s="24">
        <v>125</v>
      </c>
      <c r="L6" s="25" t="s">
        <v>26</v>
      </c>
      <c r="M6" s="14">
        <v>2</v>
      </c>
      <c r="N6" s="9" t="s">
        <v>34</v>
      </c>
      <c r="O6" s="14">
        <v>1</v>
      </c>
      <c r="P6" s="9" t="s">
        <v>43</v>
      </c>
      <c r="Q6" s="14">
        <v>1</v>
      </c>
      <c r="R6" s="9" t="s">
        <v>44</v>
      </c>
      <c r="S6" s="14">
        <v>1</v>
      </c>
      <c r="T6" s="14" t="s">
        <v>35</v>
      </c>
      <c r="U6" s="14">
        <v>3</v>
      </c>
      <c r="V6" s="63" t="s">
        <v>31</v>
      </c>
      <c r="W6" s="63" t="s">
        <v>31</v>
      </c>
    </row>
    <row r="7" spans="1:24">
      <c r="A7" s="4">
        <v>6</v>
      </c>
      <c r="B7" s="5">
        <v>44347</v>
      </c>
      <c r="C7" s="6" t="s">
        <v>20</v>
      </c>
      <c r="D7" s="7" t="s">
        <v>40</v>
      </c>
      <c r="E7" s="7" t="s">
        <v>22</v>
      </c>
      <c r="F7" s="7" t="s">
        <v>48</v>
      </c>
      <c r="G7" s="8">
        <v>1355</v>
      </c>
      <c r="H7" s="9" t="s">
        <v>24</v>
      </c>
      <c r="I7" s="9" t="s">
        <v>25</v>
      </c>
      <c r="J7" s="23">
        <v>140000</v>
      </c>
      <c r="K7" s="24">
        <v>103.32</v>
      </c>
      <c r="L7" s="25" t="s">
        <v>42</v>
      </c>
      <c r="M7" s="14">
        <v>1</v>
      </c>
      <c r="N7" s="9" t="s">
        <v>34</v>
      </c>
      <c r="O7" s="14">
        <v>1</v>
      </c>
      <c r="P7" s="9" t="s">
        <v>49</v>
      </c>
      <c r="Q7" s="14">
        <v>2</v>
      </c>
      <c r="R7" s="9" t="s">
        <v>29</v>
      </c>
      <c r="S7" s="14">
        <v>2</v>
      </c>
      <c r="T7" s="14" t="s">
        <v>35</v>
      </c>
      <c r="U7" s="14">
        <v>3</v>
      </c>
      <c r="V7" s="63" t="s">
        <v>31</v>
      </c>
      <c r="W7" s="63" t="s">
        <v>50</v>
      </c>
    </row>
    <row r="8" spans="1:24">
      <c r="A8" s="4">
        <v>7</v>
      </c>
      <c r="B8" s="5">
        <v>44355</v>
      </c>
      <c r="C8" s="6" t="s">
        <v>20</v>
      </c>
      <c r="D8" s="7" t="s">
        <v>40</v>
      </c>
      <c r="E8" s="7" t="s">
        <v>22</v>
      </c>
      <c r="F8" s="7" t="s">
        <v>51</v>
      </c>
      <c r="G8" s="8">
        <v>989</v>
      </c>
      <c r="H8" s="9" t="s">
        <v>24</v>
      </c>
      <c r="I8" s="9" t="s">
        <v>25</v>
      </c>
      <c r="J8" s="23">
        <v>145383</v>
      </c>
      <c r="K8" s="24">
        <v>147</v>
      </c>
      <c r="L8" s="25" t="s">
        <v>26</v>
      </c>
      <c r="M8" s="14">
        <v>2</v>
      </c>
      <c r="N8" s="9" t="s">
        <v>27</v>
      </c>
      <c r="O8" s="14">
        <v>2</v>
      </c>
      <c r="P8" s="9" t="s">
        <v>28</v>
      </c>
      <c r="Q8" s="14">
        <v>3</v>
      </c>
      <c r="R8" s="9" t="s">
        <v>44</v>
      </c>
      <c r="S8" s="14">
        <v>1</v>
      </c>
      <c r="T8" s="13" t="s">
        <v>52</v>
      </c>
      <c r="U8" s="14">
        <v>4</v>
      </c>
      <c r="V8" s="63" t="s">
        <v>31</v>
      </c>
      <c r="W8" s="63" t="s">
        <v>31</v>
      </c>
    </row>
    <row r="9" spans="1:24">
      <c r="A9" s="4">
        <v>8</v>
      </c>
      <c r="B9" s="5">
        <v>44362</v>
      </c>
      <c r="C9" s="6" t="s">
        <v>20</v>
      </c>
      <c r="D9" s="7" t="s">
        <v>40</v>
      </c>
      <c r="E9" s="7" t="s">
        <v>22</v>
      </c>
      <c r="F9" s="7" t="s">
        <v>53</v>
      </c>
      <c r="G9" s="8">
        <v>1509</v>
      </c>
      <c r="H9" s="9" t="s">
        <v>24</v>
      </c>
      <c r="I9" s="9" t="s">
        <v>25</v>
      </c>
      <c r="J9" s="23">
        <v>160000</v>
      </c>
      <c r="K9" s="24">
        <v>106.03</v>
      </c>
      <c r="L9" s="25" t="s">
        <v>42</v>
      </c>
      <c r="M9" s="14">
        <v>1</v>
      </c>
      <c r="N9" s="9" t="s">
        <v>27</v>
      </c>
      <c r="O9" s="14">
        <v>2</v>
      </c>
      <c r="P9" s="9" t="s">
        <v>49</v>
      </c>
      <c r="Q9" s="14">
        <v>2</v>
      </c>
      <c r="R9" s="9" t="s">
        <v>29</v>
      </c>
      <c r="S9" s="14">
        <v>2</v>
      </c>
      <c r="T9" s="14" t="s">
        <v>35</v>
      </c>
      <c r="U9" s="14">
        <v>3</v>
      </c>
      <c r="V9" s="63" t="s">
        <v>31</v>
      </c>
      <c r="W9" s="63" t="s">
        <v>31</v>
      </c>
    </row>
    <row r="10" spans="1:24">
      <c r="A10" s="4">
        <v>9</v>
      </c>
      <c r="B10" s="5">
        <v>44369</v>
      </c>
      <c r="C10" s="6" t="s">
        <v>20</v>
      </c>
      <c r="D10" s="7" t="s">
        <v>54</v>
      </c>
      <c r="E10" s="7" t="s">
        <v>22</v>
      </c>
      <c r="F10" s="7" t="s">
        <v>55</v>
      </c>
      <c r="G10" s="8">
        <v>2555</v>
      </c>
      <c r="H10" s="9" t="s">
        <v>24</v>
      </c>
      <c r="I10" s="9" t="s">
        <v>25</v>
      </c>
      <c r="J10" s="23">
        <v>300000</v>
      </c>
      <c r="K10" s="24">
        <v>117.42</v>
      </c>
      <c r="L10" s="25" t="s">
        <v>42</v>
      </c>
      <c r="M10" s="14">
        <v>1</v>
      </c>
      <c r="N10" s="9" t="s">
        <v>27</v>
      </c>
      <c r="O10" s="14">
        <v>2</v>
      </c>
      <c r="P10" s="9" t="s">
        <v>28</v>
      </c>
      <c r="Q10" s="14">
        <v>3</v>
      </c>
      <c r="R10" s="9" t="s">
        <v>29</v>
      </c>
      <c r="S10" s="14">
        <v>2</v>
      </c>
      <c r="T10" s="14" t="s">
        <v>45</v>
      </c>
      <c r="U10" s="14">
        <v>2</v>
      </c>
      <c r="V10" s="63" t="s">
        <v>31</v>
      </c>
      <c r="W10" s="63" t="s">
        <v>31</v>
      </c>
    </row>
    <row r="11" spans="1:24">
      <c r="A11" s="4">
        <v>10</v>
      </c>
      <c r="B11" s="5">
        <v>44376</v>
      </c>
      <c r="C11" s="6" t="s">
        <v>20</v>
      </c>
      <c r="D11" s="7" t="s">
        <v>40</v>
      </c>
      <c r="E11" s="7" t="s">
        <v>22</v>
      </c>
      <c r="F11" s="7" t="s">
        <v>56</v>
      </c>
      <c r="G11" s="8">
        <v>812</v>
      </c>
      <c r="H11" s="9" t="s">
        <v>24</v>
      </c>
      <c r="I11" s="9" t="s">
        <v>25</v>
      </c>
      <c r="J11" s="10">
        <v>119500</v>
      </c>
      <c r="K11" s="11">
        <v>147.16999999999999</v>
      </c>
      <c r="L11" s="12" t="s">
        <v>26</v>
      </c>
      <c r="M11" s="13">
        <v>2</v>
      </c>
      <c r="N11" s="9" t="s">
        <v>27</v>
      </c>
      <c r="O11" s="13">
        <v>2</v>
      </c>
      <c r="P11" s="9" t="s">
        <v>28</v>
      </c>
      <c r="Q11" s="13">
        <v>3</v>
      </c>
      <c r="R11" s="9" t="s">
        <v>44</v>
      </c>
      <c r="S11" s="13">
        <v>1</v>
      </c>
      <c r="T11" s="13" t="s">
        <v>52</v>
      </c>
      <c r="U11" s="13">
        <v>4</v>
      </c>
      <c r="V11" s="63" t="s">
        <v>31</v>
      </c>
      <c r="W11" s="63" t="s">
        <v>31</v>
      </c>
    </row>
    <row r="12" spans="1:24">
      <c r="A12" s="26">
        <v>11</v>
      </c>
      <c r="B12" s="27">
        <v>44391</v>
      </c>
      <c r="C12" s="28" t="s">
        <v>20</v>
      </c>
      <c r="D12" s="29" t="s">
        <v>40</v>
      </c>
      <c r="E12" s="29" t="s">
        <v>22</v>
      </c>
      <c r="F12" s="29" t="s">
        <v>57</v>
      </c>
      <c r="G12" s="30">
        <v>798</v>
      </c>
      <c r="H12" s="31" t="s">
        <v>24</v>
      </c>
      <c r="I12" s="31" t="s">
        <v>25</v>
      </c>
      <c r="J12" s="32">
        <v>120000</v>
      </c>
      <c r="K12" s="33">
        <v>150.38</v>
      </c>
      <c r="L12" s="12" t="s">
        <v>42</v>
      </c>
      <c r="M12" s="13">
        <v>1</v>
      </c>
      <c r="N12" s="9" t="s">
        <v>27</v>
      </c>
      <c r="O12" s="13">
        <v>2</v>
      </c>
      <c r="P12" s="9" t="s">
        <v>28</v>
      </c>
      <c r="Q12" s="13">
        <v>3</v>
      </c>
      <c r="R12" s="9" t="s">
        <v>29</v>
      </c>
      <c r="S12" s="13">
        <v>2</v>
      </c>
      <c r="T12" s="13" t="s">
        <v>30</v>
      </c>
      <c r="U12" s="13">
        <v>5</v>
      </c>
      <c r="V12" s="63" t="s">
        <v>31</v>
      </c>
      <c r="W12" s="63" t="s">
        <v>31</v>
      </c>
    </row>
    <row r="13" spans="1:24" ht="13.15" thickBot="1">
      <c r="A13" s="4">
        <v>12</v>
      </c>
      <c r="B13" s="34">
        <v>44397</v>
      </c>
      <c r="C13" s="35" t="s">
        <v>20</v>
      </c>
      <c r="D13" s="36" t="s">
        <v>40</v>
      </c>
      <c r="E13" s="36" t="s">
        <v>22</v>
      </c>
      <c r="F13" s="36" t="s">
        <v>58</v>
      </c>
      <c r="G13" s="37">
        <v>1000</v>
      </c>
      <c r="H13" s="38" t="s">
        <v>24</v>
      </c>
      <c r="I13" s="39" t="s">
        <v>25</v>
      </c>
      <c r="J13" s="40">
        <v>85000</v>
      </c>
      <c r="K13" s="41">
        <v>85</v>
      </c>
      <c r="L13" s="25" t="s">
        <v>42</v>
      </c>
      <c r="M13" s="14">
        <v>1</v>
      </c>
      <c r="N13" s="9" t="s">
        <v>34</v>
      </c>
      <c r="O13" s="14">
        <v>1</v>
      </c>
      <c r="P13" s="9" t="s">
        <v>43</v>
      </c>
      <c r="Q13" s="14">
        <v>1</v>
      </c>
      <c r="R13" s="9" t="s">
        <v>44</v>
      </c>
      <c r="S13" s="14">
        <v>1</v>
      </c>
      <c r="T13" s="13" t="s">
        <v>52</v>
      </c>
      <c r="U13" s="14">
        <v>4</v>
      </c>
      <c r="V13" s="3" t="s">
        <v>31</v>
      </c>
      <c r="W13" s="3" t="s">
        <v>31</v>
      </c>
      <c r="X13" s="3" t="s">
        <v>59</v>
      </c>
    </row>
    <row r="14" spans="1:24" ht="13.15">
      <c r="I14" s="42" t="s">
        <v>60</v>
      </c>
      <c r="J14" s="43" t="s">
        <v>61</v>
      </c>
      <c r="K14" s="44">
        <f>MIN(K2:K13)</f>
        <v>82.44</v>
      </c>
    </row>
    <row r="15" spans="1:24" ht="13.15">
      <c r="I15" s="42"/>
      <c r="J15" s="45" t="s">
        <v>62</v>
      </c>
      <c r="K15" s="46">
        <f>AVERAGE(K2:K13)</f>
        <v>118.04666666666667</v>
      </c>
    </row>
    <row r="16" spans="1:24" ht="13.15">
      <c r="I16" s="42"/>
      <c r="J16" s="47" t="s">
        <v>63</v>
      </c>
      <c r="K16" s="48">
        <f>MEDIAN(K2:K13)</f>
        <v>118.71000000000001</v>
      </c>
    </row>
    <row r="17" spans="1:11" ht="13.8" thickBot="1">
      <c r="I17" s="49"/>
      <c r="J17" s="50" t="s">
        <v>64</v>
      </c>
      <c r="K17" s="51">
        <f xml:space="preserve"> MAX(K2:K13)</f>
        <v>150.38</v>
      </c>
    </row>
    <row r="18" spans="1:11" ht="13.8" thickBot="1">
      <c r="I18" s="52" t="s">
        <v>65</v>
      </c>
      <c r="J18" s="53"/>
      <c r="K18" s="54">
        <f>STDEV(K2:K13)</f>
        <v>22.834982068322354</v>
      </c>
    </row>
    <row r="19" spans="1:11">
      <c r="A19" s="55"/>
      <c r="C19" s="56"/>
      <c r="D19" s="56"/>
      <c r="E19" s="56"/>
      <c r="F19" s="57"/>
      <c r="G19" s="56"/>
      <c r="H19" s="58"/>
    </row>
    <row r="20" spans="1:11">
      <c r="B20" s="62"/>
      <c r="C20" s="56"/>
      <c r="D20" s="58"/>
      <c r="F20" s="56"/>
      <c r="G20" s="58"/>
      <c r="H20" s="56"/>
    </row>
    <row r="21" spans="1:11" ht="13.15">
      <c r="B21" s="59"/>
      <c r="C21" s="60"/>
      <c r="D21" s="58"/>
      <c r="F21" s="56"/>
      <c r="G21" s="61"/>
      <c r="H21" s="56"/>
    </row>
  </sheetData>
  <mergeCells count="2">
    <mergeCell ref="I14:I17"/>
    <mergeCell ref="I18:J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wybrane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 Niebudek</dc:creator>
  <cp:lastModifiedBy>Wiesław Niebudek</cp:lastModifiedBy>
  <dcterms:created xsi:type="dcterms:W3CDTF">2022-02-19T17:19:19Z</dcterms:created>
  <dcterms:modified xsi:type="dcterms:W3CDTF">2022-02-19T19:12:51Z</dcterms:modified>
</cp:coreProperties>
</file>